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Febrero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19-20'!$D$4:$AF$77</definedName>
  </definedNames>
  <calcPr calcId="171027"/>
</workbook>
</file>

<file path=xl/calcChain.xml><?xml version="1.0" encoding="utf-8"?>
<calcChain xmlns="http://schemas.openxmlformats.org/spreadsheetml/2006/main">
  <c r="AE22" i="15298" l="1"/>
  <c r="AF22" i="15298" l="1"/>
  <c r="AE20" i="15298"/>
  <c r="AE18" i="15298"/>
  <c r="AF19" i="15298"/>
  <c r="AF20" i="15298" s="1"/>
  <c r="AF17" i="15298"/>
  <c r="AF16" i="15298"/>
  <c r="AF15" i="15298"/>
  <c r="AF14" i="15298"/>
  <c r="AD20" i="15298"/>
  <c r="AD18" i="15298"/>
  <c r="AD22" i="15298" s="1"/>
  <c r="AC18" i="15298"/>
  <c r="AC22" i="15298" s="1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H22" i="15298" s="1"/>
  <c r="G20" i="15298"/>
  <c r="F20" i="15298"/>
  <c r="AB18" i="15298"/>
  <c r="AB22" i="15298"/>
  <c r="AA18" i="15298"/>
  <c r="AA22" i="15298" s="1"/>
  <c r="Z18" i="15298"/>
  <c r="Y18" i="15298"/>
  <c r="Y22" i="15298" s="1"/>
  <c r="X18" i="15298"/>
  <c r="W18" i="15298"/>
  <c r="W22" i="15298" s="1"/>
  <c r="V18" i="15298"/>
  <c r="U18" i="15298"/>
  <c r="T18" i="15298"/>
  <c r="S18" i="15298"/>
  <c r="S22" i="15298" s="1"/>
  <c r="R18" i="15298"/>
  <c r="Q18" i="15298"/>
  <c r="O18" i="15298"/>
  <c r="O22" i="15298"/>
  <c r="I18" i="15298"/>
  <c r="H18" i="15298"/>
  <c r="G18" i="15298"/>
  <c r="G22" i="15298" s="1"/>
  <c r="F18" i="15298"/>
  <c r="P17" i="15298"/>
  <c r="N17" i="15298"/>
  <c r="M17" i="15298"/>
  <c r="M18" i="15298" s="1"/>
  <c r="M22" i="15298" s="1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N18" i="15298" s="1"/>
  <c r="N22" i="15298" s="1"/>
  <c r="M15" i="15298"/>
  <c r="L15" i="15298"/>
  <c r="K15" i="15298"/>
  <c r="K18" i="15298" s="1"/>
  <c r="K22" i="15298" s="1"/>
  <c r="J15" i="15298"/>
  <c r="J18" i="15298" s="1"/>
  <c r="J22" i="15298" s="1"/>
  <c r="IT22" i="15297"/>
  <c r="IU22" i="15297"/>
  <c r="IT20" i="15297"/>
  <c r="IU20" i="15297"/>
  <c r="IT18" i="15297"/>
  <c r="IU18" i="15297"/>
  <c r="IU15" i="15297"/>
  <c r="IU16" i="15297"/>
  <c r="IU17" i="15297"/>
  <c r="IU19" i="15297"/>
  <c r="IU14" i="15297"/>
  <c r="IS18" i="15297"/>
  <c r="IS20" i="15297"/>
  <c r="IR18" i="15297"/>
  <c r="IR20" i="15297"/>
  <c r="IQ18" i="15297"/>
  <c r="IQ20" i="15297"/>
  <c r="IP18" i="15297"/>
  <c r="IP20" i="15297"/>
  <c r="IO18" i="15297"/>
  <c r="IO22" i="15297"/>
  <c r="IO20" i="15297"/>
  <c r="IN18" i="15297"/>
  <c r="IN22" i="15297"/>
  <c r="IN20" i="15297"/>
  <c r="IM18" i="15297"/>
  <c r="IM20" i="15297"/>
  <c r="IL18" i="15297"/>
  <c r="IL20" i="15297"/>
  <c r="IL22" i="15297"/>
  <c r="IK20" i="15297"/>
  <c r="IK18" i="15297"/>
  <c r="IK22" i="15297"/>
  <c r="IJ18" i="15297"/>
  <c r="IJ20" i="15297"/>
  <c r="IJ22" i="15297"/>
  <c r="II18" i="15297"/>
  <c r="II22" i="15297"/>
  <c r="II20" i="15297"/>
  <c r="IH17" i="15297"/>
  <c r="IH15" i="15297"/>
  <c r="IH18" i="15297"/>
  <c r="IH22" i="15297"/>
  <c r="IH16" i="15297"/>
  <c r="IH20" i="15297"/>
  <c r="IG20" i="15297"/>
  <c r="IG18" i="15297"/>
  <c r="IG22" i="15297"/>
  <c r="IF17" i="15297"/>
  <c r="IF16" i="15297"/>
  <c r="IF15" i="15297"/>
  <c r="IF18" i="15297"/>
  <c r="IF22" i="15297"/>
  <c r="IF20" i="15297"/>
  <c r="IE17" i="15297"/>
  <c r="IE16" i="15297"/>
  <c r="IE15" i="15297"/>
  <c r="IE18" i="15297"/>
  <c r="IE22" i="15297"/>
  <c r="IE20" i="15297"/>
  <c r="ID17" i="15297"/>
  <c r="ID16" i="15297"/>
  <c r="ID18" i="15297"/>
  <c r="ID22" i="15297"/>
  <c r="ID15" i="15297"/>
  <c r="ID20" i="15297"/>
  <c r="IC17" i="15297"/>
  <c r="IC16" i="15297"/>
  <c r="IC15" i="15297"/>
  <c r="IC18" i="15297"/>
  <c r="IC22" i="15297"/>
  <c r="IC20" i="15297"/>
  <c r="IB17" i="15297"/>
  <c r="IB15" i="15297"/>
  <c r="IB18" i="15297"/>
  <c r="IB22" i="15297"/>
  <c r="IB16" i="15297"/>
  <c r="IB20" i="15297"/>
  <c r="IA20" i="15297"/>
  <c r="IA18" i="15297"/>
  <c r="IA22" i="15297"/>
  <c r="HZ20" i="15297"/>
  <c r="HZ18" i="15297"/>
  <c r="HZ22" i="15297"/>
  <c r="HY20" i="15297"/>
  <c r="HY18" i="15297"/>
  <c r="HY22" i="15297"/>
  <c r="HX18" i="15297"/>
  <c r="HX22" i="15297"/>
  <c r="HX20" i="15297"/>
  <c r="HW20" i="15297"/>
  <c r="HW18" i="15297"/>
  <c r="HW22" i="15297"/>
  <c r="HV20" i="15297"/>
  <c r="HV18" i="15297"/>
  <c r="HV22" i="15297"/>
  <c r="HU20" i="15297"/>
  <c r="HU18" i="15297"/>
  <c r="HU22" i="15297"/>
  <c r="HT18" i="15297"/>
  <c r="HT20" i="15297"/>
  <c r="HT22" i="15297"/>
  <c r="HS20" i="15297"/>
  <c r="HS18" i="15297"/>
  <c r="HS22" i="15297"/>
  <c r="HR18" i="15297"/>
  <c r="HR20" i="15297"/>
  <c r="HR22" i="15297"/>
  <c r="HQ20" i="15297"/>
  <c r="HQ18" i="15297"/>
  <c r="HQ22" i="15297"/>
  <c r="HP20" i="15297"/>
  <c r="HP18" i="15297"/>
  <c r="HP22" i="15297"/>
  <c r="HO20" i="15297"/>
  <c r="HO18" i="15297"/>
  <c r="HO22" i="15297"/>
  <c r="HN20" i="15297"/>
  <c r="HN18" i="15297"/>
  <c r="HN22" i="15297"/>
  <c r="HM20" i="15297"/>
  <c r="HM18" i="15297"/>
  <c r="HM22" i="15297"/>
  <c r="HL20" i="15297"/>
  <c r="HL18" i="15297"/>
  <c r="HL22" i="15297"/>
  <c r="HK20" i="15297"/>
  <c r="HK18" i="15297"/>
  <c r="HK22" i="15297"/>
  <c r="HJ20" i="15297"/>
  <c r="HJ18" i="15297"/>
  <c r="HJ22" i="15297"/>
  <c r="GW18" i="15297"/>
  <c r="GW22" i="15297"/>
  <c r="GW20" i="15297"/>
  <c r="HI20" i="15297"/>
  <c r="HI18" i="15297"/>
  <c r="HI22" i="15297"/>
  <c r="HH20" i="15297"/>
  <c r="HG20" i="15297"/>
  <c r="HH18" i="15297"/>
  <c r="HH22" i="15297"/>
  <c r="HG18" i="15297"/>
  <c r="HG22" i="15297"/>
  <c r="HF20" i="15297"/>
  <c r="HF22" i="15297"/>
  <c r="HF18" i="15297"/>
  <c r="HE20" i="15297"/>
  <c r="HE18" i="15297"/>
  <c r="HE22" i="15297"/>
  <c r="GS20" i="15297"/>
  <c r="GS22" i="15297"/>
  <c r="GT20" i="15297"/>
  <c r="GU20" i="15297"/>
  <c r="GV20" i="15297"/>
  <c r="GX20" i="15297"/>
  <c r="GY20" i="15297"/>
  <c r="GY22" i="15297"/>
  <c r="GZ20" i="15297"/>
  <c r="HA20" i="15297"/>
  <c r="HB20" i="15297"/>
  <c r="HC20" i="15297"/>
  <c r="HD20" i="15297"/>
  <c r="GS18" i="15297"/>
  <c r="GT18" i="15297"/>
  <c r="GT22" i="15297"/>
  <c r="GU18" i="15297"/>
  <c r="GU22" i="15297"/>
  <c r="GV18" i="15297"/>
  <c r="GV22" i="15297"/>
  <c r="GX18" i="15297"/>
  <c r="GX22" i="15297"/>
  <c r="GY18" i="15297"/>
  <c r="GZ18" i="15297"/>
  <c r="GZ22" i="15297"/>
  <c r="HA18" i="15297"/>
  <c r="HA22" i="15297"/>
  <c r="HB18" i="15297"/>
  <c r="HB22" i="15297"/>
  <c r="HC18" i="15297"/>
  <c r="HC22" i="15297"/>
  <c r="HD18" i="15297"/>
  <c r="HD22" i="15297"/>
  <c r="GR20" i="15297"/>
  <c r="GR18" i="15297"/>
  <c r="GR22" i="15297"/>
  <c r="IM22" i="15297"/>
  <c r="IP22" i="15297"/>
  <c r="IR22" i="15297"/>
  <c r="IQ22" i="15297"/>
  <c r="IS22" i="15297"/>
  <c r="F22" i="15298"/>
  <c r="L18" i="15298"/>
  <c r="L22" i="15298" s="1"/>
  <c r="Q22" i="15298"/>
  <c r="U22" i="15298"/>
  <c r="P18" i="15298"/>
  <c r="P22" i="15298" s="1"/>
  <c r="I22" i="15298"/>
  <c r="R22" i="15298"/>
  <c r="V22" i="15298"/>
  <c r="Z22" i="15298"/>
  <c r="T22" i="15298"/>
  <c r="X22" i="15298"/>
  <c r="AF18" i="15298" l="1"/>
</calcChain>
</file>

<file path=xl/sharedStrings.xml><?xml version="1.0" encoding="utf-8"?>
<sst xmlns="http://schemas.openxmlformats.org/spreadsheetml/2006/main" count="321" uniqueCount="53">
  <si>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</si>
  <si>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</si>
  <si>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</si>
  <si>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</si>
  <si>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</si>
  <si>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</si>
  <si>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</si>
  <si>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</si>
  <si>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</si>
  <si>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</si>
  <si>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</si>
  <si>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</si>
  <si>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</si>
  <si>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</si>
  <si>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</si>
  <si>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</si>
  <si>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</si>
  <si>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</si>
  <si>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</si>
  <si>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</si>
  <si>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</si>
  <si>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</si>
  <si>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</si>
  <si>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</si>
  <si>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</si>
  <si>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</si>
  <si>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</si>
  <si>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</si>
  <si>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</si>
  <si>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</si>
  <si>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</si>
  <si>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</si>
  <si>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</si>
  <si>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</si>
  <si>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</si>
  <si>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</si>
  <si>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</si>
  <si>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</si>
  <si>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</si>
  <si>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</si>
  <si>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</si>
  <si>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</si>
  <si>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</si>
  <si>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</si>
  <si>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</si>
  <si>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</si>
  <si>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</si>
  <si>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</si>
  <si>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</si>
  <si>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</si>
  <si>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</si>
  <si>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FEBRERO 2021</t>
  </si>
  <si>
    <t>DIFERENCIA FEB21 - ENE21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</si>
</sst>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19-20'!$S$1:$AE$1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'LÍQUIDOS DE GAS NATURAL 19-20'!$S$22:$AE$22</c:f>
              <c:numCache>
                <c:formatCode>#,##0</c:formatCode>
                <c:ptCount val="13"/>
                <c:pt idx="0">
                  <c:v>90329</c:v>
                </c:pt>
                <c:pt idx="1">
                  <c:v>72326</c:v>
                </c:pt>
                <c:pt idx="2">
                  <c:v>73807</c:v>
                </c:pt>
                <c:pt idx="3">
                  <c:v>78983</c:v>
                </c:pt>
                <c:pt idx="4">
                  <c:v>84136</c:v>
                </c:pt>
                <c:pt idx="5">
                  <c:v>88650</c:v>
                </c:pt>
                <c:pt idx="6">
                  <c:v>88607</c:v>
                </c:pt>
                <c:pt idx="7">
                  <c:v>90842</c:v>
                </c:pt>
                <c:pt idx="8">
                  <c:v>84152</c:v>
                </c:pt>
                <c:pt idx="9">
                  <c:v>90424</c:v>
                </c:pt>
                <c:pt idx="10">
                  <c:v>90979</c:v>
                </c:pt>
                <c:pt idx="11">
                  <c:v>85138</c:v>
                </c:pt>
                <c:pt idx="12">
                  <c:v>85430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228"/>
          <c:min val="43862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932089</xdr:colOff>
      <xdr:row>24</xdr:row>
      <xdr:rowOff>115661</xdr:rowOff>
    </xdr:from>
    <xdr:to>
      <xdr:col>29</xdr:col>
      <xdr:colOff>670956</xdr:colOff>
      <xdr:row>69</xdr:row>
      <xdr:rowOff>2722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H14" activePane="bottomRight" state="frozen"/>
      <selection pane="topRight" activeCell="HL1" sqref="HL1"/>
      <selection pane="bottomLeft" activeCell="A14" sqref="A14"/>
      <selection pane="bottomRight" activeCell="IQ14" sqref="IQ14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09" t="s">
        <v>44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</row>
    <row r="5" spans="1:256" ht="23.25" customHeight="1" x14ac:dyDescent="0.3">
      <c r="B5" s="208" t="s">
        <v>50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</row>
    <row r="6" spans="1:256" ht="21" x14ac:dyDescent="0.4">
      <c r="B6" s="221" t="s">
        <v>46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10"/>
      <c r="E12" s="211"/>
      <c r="F12" s="201">
        <v>1999</v>
      </c>
      <c r="G12" s="201"/>
      <c r="H12" s="201"/>
      <c r="I12" s="201"/>
      <c r="J12" s="201"/>
      <c r="K12" s="201"/>
      <c r="L12" s="201"/>
      <c r="M12" s="201"/>
      <c r="N12" s="198">
        <v>2000</v>
      </c>
      <c r="O12" s="199"/>
      <c r="P12" s="199"/>
      <c r="Q12" s="199"/>
      <c r="R12" s="199"/>
      <c r="S12" s="199"/>
      <c r="T12" s="199"/>
      <c r="U12" s="200"/>
      <c r="V12" s="85">
        <v>2001</v>
      </c>
      <c r="W12" s="85"/>
      <c r="X12" s="85"/>
      <c r="Y12" s="85"/>
      <c r="Z12" s="85"/>
      <c r="AA12" s="85"/>
      <c r="AB12" s="85"/>
      <c r="AC12" s="194">
        <v>2001</v>
      </c>
      <c r="AD12" s="194"/>
      <c r="AE12" s="194"/>
      <c r="AF12" s="194"/>
      <c r="AG12" s="194"/>
      <c r="AH12" s="213">
        <v>2002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193">
        <v>2003</v>
      </c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202">
        <v>2004</v>
      </c>
      <c r="BG12" s="202"/>
      <c r="BH12" s="202"/>
      <c r="BI12" s="202"/>
      <c r="BJ12" s="202"/>
      <c r="BK12" s="202"/>
      <c r="BL12" s="202"/>
      <c r="BM12" s="202"/>
      <c r="BN12" s="202"/>
      <c r="BO12" s="202"/>
      <c r="BP12" s="203">
        <v>2005</v>
      </c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12">
        <v>2006</v>
      </c>
      <c r="CC12" s="212"/>
      <c r="CD12" s="212"/>
      <c r="CE12" s="212"/>
      <c r="CF12" s="212"/>
      <c r="CG12" s="212"/>
      <c r="CH12" s="212"/>
      <c r="CI12" s="212"/>
      <c r="CJ12" s="212"/>
      <c r="CK12" s="212"/>
      <c r="CL12" s="204">
        <v>2007</v>
      </c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23">
        <v>2008</v>
      </c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06">
        <v>2009</v>
      </c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7">
        <v>2010</v>
      </c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87"/>
      <c r="EI12" s="87">
        <v>2011</v>
      </c>
      <c r="EJ12" s="87"/>
      <c r="EK12" s="87"/>
      <c r="EL12" s="87"/>
      <c r="EM12" s="87"/>
      <c r="EN12" s="87"/>
      <c r="EO12" s="207">
        <v>2011</v>
      </c>
      <c r="EP12" s="207"/>
      <c r="EQ12" s="207"/>
      <c r="ER12" s="216">
        <v>2012</v>
      </c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>
        <v>2013</v>
      </c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05">
        <v>2014</v>
      </c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>
        <v>2015</v>
      </c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14">
        <v>2016</v>
      </c>
      <c r="GY12" s="215"/>
      <c r="GZ12" s="222">
        <v>2017</v>
      </c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17">
        <v>2018</v>
      </c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9"/>
      <c r="HX12" s="220">
        <v>2019</v>
      </c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>
        <v>2020</v>
      </c>
      <c r="IK12" s="220"/>
      <c r="IL12" s="220"/>
      <c r="IM12" s="220"/>
      <c r="IN12" s="220"/>
      <c r="IO12" s="220"/>
      <c r="IP12" s="220"/>
      <c r="IQ12" s="220"/>
      <c r="IR12" s="220"/>
      <c r="IS12" s="220"/>
      <c r="IT12" s="220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190" t="s">
        <v>21</v>
      </c>
      <c r="C15" s="191" t="s">
        <v>16</v>
      </c>
      <c r="D15" s="192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190"/>
      <c r="C16" s="191"/>
      <c r="D16" s="192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197" t="s">
        <v>41</v>
      </c>
      <c r="E18" s="197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195" t="s">
        <v>45</v>
      </c>
      <c r="E22" s="196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1"/>
  <sheetViews>
    <sheetView tabSelected="1" view="pageBreakPreview" zoomScale="70" zoomScaleNormal="40" zoomScaleSheetLayoutView="70" workbookViewId="0">
      <pane xSplit="5" ySplit="13" topLeftCell="Q20" activePane="bottomRight" state="frozen"/>
      <selection pane="topRight" activeCell="HL1" sqref="HL1"/>
      <selection pane="bottomLeft" activeCell="A14" sqref="A14"/>
      <selection pane="bottomRight" activeCell="AF28" sqref="AF28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customWidth="1"/>
    <col min="20" max="20" width="15.5546875" style="1" customWidth="1"/>
    <col min="21" max="21" width="16.5546875" style="1" customWidth="1"/>
    <col min="22" max="23" width="15.109375" style="1" customWidth="1"/>
    <col min="24" max="24" width="13.44140625" style="1" customWidth="1"/>
    <col min="25" max="25" width="16.109375" style="1" customWidth="1"/>
    <col min="26" max="26" width="14.33203125" style="1" customWidth="1"/>
    <col min="27" max="31" width="14.44140625" style="1" customWidth="1"/>
    <col min="32" max="32" width="16.109375" style="1" customWidth="1"/>
    <col min="33" max="16384" width="11.44140625" style="1"/>
  </cols>
  <sheetData>
    <row r="1" spans="1:33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/>
    </row>
    <row r="4" spans="1:33" ht="31.5" customHeight="1" x14ac:dyDescent="0.4">
      <c r="B4" s="209" t="s">
        <v>44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</row>
    <row r="5" spans="1:33" ht="23.25" customHeight="1" x14ac:dyDescent="0.3">
      <c r="B5" s="208" t="s">
        <v>51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3" ht="21" x14ac:dyDescent="0.4">
      <c r="B6" s="221" t="s">
        <v>46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</row>
    <row r="7" spans="1:33" ht="15.6" hidden="1" x14ac:dyDescent="0.3">
      <c r="B7" s="46"/>
      <c r="C7" s="46"/>
      <c r="D7" s="46"/>
      <c r="E7" s="46"/>
    </row>
    <row r="8" spans="1:33" ht="15.6" hidden="1" x14ac:dyDescent="0.3">
      <c r="B8" s="46"/>
      <c r="C8" s="46"/>
      <c r="D8" s="46"/>
      <c r="E8" s="46"/>
    </row>
    <row r="9" spans="1:33" ht="15.6" hidden="1" x14ac:dyDescent="0.3">
      <c r="B9" s="46"/>
      <c r="C9" s="46"/>
      <c r="D9" s="46"/>
      <c r="E9" s="46"/>
    </row>
    <row r="10" spans="1:33" ht="15.6" hidden="1" x14ac:dyDescent="0.3">
      <c r="B10" s="46"/>
      <c r="C10" s="46"/>
      <c r="D10" s="46"/>
      <c r="E10" s="46"/>
    </row>
    <row r="11" spans="1:33" ht="21" customHeight="1" x14ac:dyDescent="0.3">
      <c r="D11" s="49"/>
      <c r="E11" s="49"/>
    </row>
    <row r="12" spans="1:33" s="6" customFormat="1" ht="27" customHeight="1" x14ac:dyDescent="0.3">
      <c r="A12" s="1"/>
      <c r="B12" s="5"/>
      <c r="C12" s="5"/>
      <c r="D12" s="210"/>
      <c r="E12" s="211"/>
      <c r="F12" s="220">
        <v>2019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>
        <v>2020</v>
      </c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4">
        <v>2021</v>
      </c>
      <c r="AE12" s="225"/>
      <c r="AF12" s="1"/>
      <c r="AG12" s="1"/>
    </row>
    <row r="13" spans="1:33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27</v>
      </c>
      <c r="AF13" s="110" t="s">
        <v>52</v>
      </c>
      <c r="AG13" s="1"/>
    </row>
    <row r="14" spans="1:33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79">
        <f>+AE14-AD14</f>
        <v>-10</v>
      </c>
      <c r="AG14" s="8"/>
    </row>
    <row r="15" spans="1:33" s="9" customFormat="1" ht="25.2" customHeight="1" x14ac:dyDescent="0.25">
      <c r="A15" s="7"/>
      <c r="B15" s="190" t="s">
        <v>21</v>
      </c>
      <c r="C15" s="191" t="s">
        <v>16</v>
      </c>
      <c r="D15" s="192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89">
        <f>+AE15-AD15</f>
        <v>981</v>
      </c>
      <c r="AG15" s="8"/>
    </row>
    <row r="16" spans="1:33" s="9" customFormat="1" ht="25.2" customHeight="1" x14ac:dyDescent="0.25">
      <c r="A16" s="7"/>
      <c r="B16" s="190"/>
      <c r="C16" s="191"/>
      <c r="D16" s="192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89">
        <f>+AE16-AD16</f>
        <v>-2022</v>
      </c>
      <c r="AG16" s="8"/>
    </row>
    <row r="17" spans="1:33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89">
        <f>+AE17-AD17</f>
        <v>1278</v>
      </c>
      <c r="AG17" s="8"/>
    </row>
    <row r="18" spans="1:33" s="9" customFormat="1" ht="25.2" customHeight="1" x14ac:dyDescent="0.25">
      <c r="A18" s="8"/>
      <c r="B18" s="10"/>
      <c r="C18" s="181"/>
      <c r="D18" s="197" t="s">
        <v>41</v>
      </c>
      <c r="E18" s="197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F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227</v>
      </c>
      <c r="AG18" s="8"/>
    </row>
    <row r="19" spans="1:33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89">
        <f>+AE19-AD19</f>
        <v>64</v>
      </c>
      <c r="AG19" s="11"/>
    </row>
    <row r="20" spans="1:33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2">SUM(F19)</f>
        <v>995</v>
      </c>
      <c r="G20" s="67">
        <f t="shared" si="2"/>
        <v>998</v>
      </c>
      <c r="H20" s="67">
        <f t="shared" si="2"/>
        <v>1074</v>
      </c>
      <c r="I20" s="67">
        <f t="shared" si="2"/>
        <v>1122</v>
      </c>
      <c r="J20" s="67">
        <f t="shared" si="2"/>
        <v>580.64516129032256</v>
      </c>
      <c r="K20" s="67">
        <f t="shared" si="2"/>
        <v>942.36666666666667</v>
      </c>
      <c r="L20" s="67">
        <f t="shared" si="2"/>
        <v>874.45161290322585</v>
      </c>
      <c r="M20" s="67">
        <f t="shared" si="2"/>
        <v>935.48387096774195</v>
      </c>
      <c r="N20" s="67">
        <f t="shared" si="2"/>
        <v>1009.1</v>
      </c>
      <c r="O20" s="67">
        <f t="shared" si="2"/>
        <v>984</v>
      </c>
      <c r="P20" s="67">
        <f t="shared" si="2"/>
        <v>964.36666666666667</v>
      </c>
      <c r="Q20" s="67">
        <f t="shared" si="2"/>
        <v>1016</v>
      </c>
      <c r="R20" s="67">
        <f t="shared" si="2"/>
        <v>1013</v>
      </c>
      <c r="S20" s="67">
        <f t="shared" si="2"/>
        <v>1064</v>
      </c>
      <c r="T20" s="67">
        <f t="shared" si="2"/>
        <v>1060</v>
      </c>
      <c r="U20" s="67">
        <f t="shared" si="2"/>
        <v>1116</v>
      </c>
      <c r="V20" s="67">
        <f t="shared" si="2"/>
        <v>1055</v>
      </c>
      <c r="W20" s="67">
        <f t="shared" si="2"/>
        <v>899</v>
      </c>
      <c r="X20" s="67">
        <f t="shared" si="2"/>
        <v>843</v>
      </c>
      <c r="Y20" s="67">
        <f t="shared" si="2"/>
        <v>882</v>
      </c>
      <c r="Z20" s="67">
        <f t="shared" si="2"/>
        <v>935</v>
      </c>
      <c r="AA20" s="67">
        <f>SUM(AA19)</f>
        <v>881</v>
      </c>
      <c r="AB20" s="67">
        <f>SUM(AB19)</f>
        <v>884</v>
      </c>
      <c r="AC20" s="67">
        <f>SUM(AC19)</f>
        <v>892</v>
      </c>
      <c r="AD20" s="67">
        <f>SUM(AD19)</f>
        <v>785</v>
      </c>
      <c r="AE20" s="67">
        <f>SUM(AE19)</f>
        <v>849</v>
      </c>
      <c r="AF20" s="67">
        <f>+AF19</f>
        <v>64</v>
      </c>
      <c r="AG20" s="8"/>
    </row>
    <row r="21" spans="1:33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3" s="12" customFormat="1" ht="37.5" customHeight="1" x14ac:dyDescent="0.25">
      <c r="A22" s="11"/>
      <c r="B22" s="74"/>
      <c r="C22" s="75"/>
      <c r="D22" s="195" t="s">
        <v>45</v>
      </c>
      <c r="E22" s="196"/>
      <c r="F22" s="180">
        <f t="shared" ref="F22:Q22" si="3">SUM(F18,F20)</f>
        <v>93338</v>
      </c>
      <c r="G22" s="180">
        <f t="shared" si="3"/>
        <v>95366</v>
      </c>
      <c r="H22" s="180">
        <f t="shared" si="3"/>
        <v>88740</v>
      </c>
      <c r="I22" s="180">
        <f t="shared" si="3"/>
        <v>76104</v>
      </c>
      <c r="J22" s="180">
        <f t="shared" si="3"/>
        <v>79633.032258064515</v>
      </c>
      <c r="K22" s="180">
        <f t="shared" si="3"/>
        <v>86984</v>
      </c>
      <c r="L22" s="180">
        <f t="shared" si="3"/>
        <v>88149.870967741939</v>
      </c>
      <c r="M22" s="180">
        <f t="shared" si="3"/>
        <v>86252.451612903227</v>
      </c>
      <c r="N22" s="180">
        <f t="shared" si="3"/>
        <v>90240</v>
      </c>
      <c r="O22" s="180">
        <f t="shared" si="3"/>
        <v>82025</v>
      </c>
      <c r="P22" s="180">
        <f t="shared" si="3"/>
        <v>88971.400000000009</v>
      </c>
      <c r="Q22" s="180">
        <f t="shared" si="3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4">SUM(X18,X20)</f>
        <v>88650</v>
      </c>
      <c r="Y22" s="180">
        <f t="shared" si="4"/>
        <v>88607</v>
      </c>
      <c r="Z22" s="180">
        <f t="shared" si="4"/>
        <v>90842</v>
      </c>
      <c r="AA22" s="180">
        <f t="shared" si="4"/>
        <v>84152</v>
      </c>
      <c r="AB22" s="180">
        <f t="shared" si="4"/>
        <v>90424</v>
      </c>
      <c r="AC22" s="185">
        <f t="shared" si="4"/>
        <v>90979</v>
      </c>
      <c r="AD22" s="186">
        <f>SUM(AD18,AD20)</f>
        <v>85138</v>
      </c>
      <c r="AE22" s="188">
        <f>SUM(AE18,AE20)+1</f>
        <v>85430</v>
      </c>
      <c r="AF22" s="180">
        <f>+AE22-AD22</f>
        <v>292</v>
      </c>
      <c r="AG22" s="11"/>
    </row>
    <row r="23" spans="1:33" s="11" customFormat="1" ht="21" customHeight="1" x14ac:dyDescent="0.25">
      <c r="A23" s="68"/>
      <c r="B23" s="68"/>
      <c r="C23" s="68"/>
      <c r="D23" s="104"/>
      <c r="E23" s="104"/>
    </row>
    <row r="24" spans="1:33" ht="14.4" x14ac:dyDescent="0.3">
      <c r="B24" s="15"/>
      <c r="D24" s="19"/>
      <c r="E24" s="16"/>
      <c r="F24" s="3"/>
      <c r="H24" s="3"/>
      <c r="N24" s="3"/>
    </row>
    <row r="25" spans="1:33" ht="14.25" customHeight="1" x14ac:dyDescent="0.3">
      <c r="B25" s="69"/>
      <c r="C25" s="69"/>
      <c r="D25" s="69"/>
      <c r="E25" s="69"/>
    </row>
    <row r="26" spans="1:33" ht="18.600000000000001" customHeight="1" x14ac:dyDescent="0.3">
      <c r="B26" s="69"/>
      <c r="C26" s="69"/>
      <c r="D26" s="69"/>
      <c r="E26" s="69"/>
      <c r="F26" s="3"/>
      <c r="G26" s="3"/>
    </row>
    <row r="27" spans="1:33" ht="15" customHeight="1" x14ac:dyDescent="0.3">
      <c r="B27" s="20"/>
      <c r="C27" s="20"/>
      <c r="D27" s="20"/>
      <c r="E27" s="21"/>
    </row>
    <row r="28" spans="1:33" x14ac:dyDescent="0.3">
      <c r="B28" s="25"/>
    </row>
    <row r="29" spans="1:33" x14ac:dyDescent="0.3">
      <c r="B29" s="25"/>
    </row>
    <row r="30" spans="1:33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F5"/>
    <mergeCell ref="B4:AF4"/>
    <mergeCell ref="D22:E22"/>
    <mergeCell ref="F12:Q12"/>
    <mergeCell ref="B15:B16"/>
    <mergeCell ref="C15:C16"/>
    <mergeCell ref="D15:D16"/>
    <mergeCell ref="B6:AF6"/>
    <mergeCell ref="D12:E12"/>
    <mergeCell ref="R12:AC12"/>
    <mergeCell ref="D18:E18"/>
    <mergeCell ref="AD12:AE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2020-06-03T03:46:39Z</cp:lastPrinted>
  <dcterms:created xsi:type="dcterms:W3CDTF">1997-07-01T22:48:52Z</dcterms:created>
  <dcterms:modified xsi:type="dcterms:W3CDTF">2021-03-15T20:39:31Z</dcterms:modified>
</cp:coreProperties>
</file>